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<sst xmlns="http://schemas.openxmlformats.org/spreadsheetml/2006/main" count="65" uniqueCount="44">
  <si>
    <t>附件2</t>
  </si>
  <si>
    <t>广州市2023年普通高中国家助学金和免学杂费补助清算资金分配表</t>
  </si>
  <si>
    <t>单位：元</t>
  </si>
  <si>
    <t>序号</t>
  </si>
  <si>
    <t>部门</t>
  </si>
  <si>
    <t>单位</t>
  </si>
  <si>
    <t>支出功能
分类科目</t>
  </si>
  <si>
    <t>分配金额</t>
  </si>
  <si>
    <t>备注</t>
  </si>
  <si>
    <t>合计</t>
  </si>
  <si>
    <t>追加资金小计</t>
  </si>
  <si>
    <t>回收资金小计</t>
  </si>
  <si>
    <t>2023年高中学生资助清算资金（免学杂费资金）</t>
  </si>
  <si>
    <t>2023年高中学生资助清算资金（助学金资金）</t>
  </si>
  <si>
    <r>
      <rPr>
        <b/>
        <sz val="11"/>
        <rFont val="宋体"/>
        <family val="0"/>
      </rPr>
      <t>合计</t>
    </r>
  </si>
  <si>
    <r>
      <rPr>
        <b/>
        <sz val="11"/>
        <rFont val="宋体"/>
        <family val="0"/>
      </rPr>
      <t>市本级小计</t>
    </r>
  </si>
  <si>
    <t>广州市教育局</t>
  </si>
  <si>
    <t>广东广雅中学</t>
  </si>
  <si>
    <t>2050204-高中教育</t>
  </si>
  <si>
    <t>广州市执信中学</t>
  </si>
  <si>
    <t>广州市第二中学</t>
  </si>
  <si>
    <t>广州市第六中学</t>
  </si>
  <si>
    <t>广州协和学校</t>
  </si>
  <si>
    <t>广州市铁一中学</t>
  </si>
  <si>
    <t>广东华侨中学</t>
  </si>
  <si>
    <t>广州外国语学校</t>
  </si>
  <si>
    <t>广州市美术中学</t>
  </si>
  <si>
    <t>广州市启明学校</t>
  </si>
  <si>
    <t>广州市启聪学校</t>
  </si>
  <si>
    <t>广州大学</t>
  </si>
  <si>
    <t>广州大学附属中学</t>
  </si>
  <si>
    <r>
      <rPr>
        <b/>
        <sz val="11"/>
        <rFont val="宋体"/>
        <family val="0"/>
      </rPr>
      <t>区级小计</t>
    </r>
  </si>
  <si>
    <t>越秀区</t>
  </si>
  <si>
    <t>2300245-教育共同财政事权转移支付支出</t>
  </si>
  <si>
    <t xml:space="preserve">海珠区 </t>
  </si>
  <si>
    <t xml:space="preserve">荔湾区 </t>
  </si>
  <si>
    <t xml:space="preserve">天河区 </t>
  </si>
  <si>
    <t xml:space="preserve">白云区 </t>
  </si>
  <si>
    <t xml:space="preserve">黄埔区 </t>
  </si>
  <si>
    <t xml:space="preserve">花都区 </t>
  </si>
  <si>
    <t xml:space="preserve">番禺区 </t>
  </si>
  <si>
    <t xml:space="preserve">南沙区 </t>
  </si>
  <si>
    <t xml:space="preserve">从化区 </t>
  </si>
  <si>
    <t xml:space="preserve">增城区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</si>
</sst>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0" borderId="0" applyProtection="0">
      <alignment vertical="center"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3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3" fontId="7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3" fontId="7" fillId="0" borderId="9" xfId="0" applyNumberFormat="1" applyFont="1" applyFill="1" applyBorder="1" applyAlignment="1" applyProtection="1">
      <alignment vertical="center"/>
      <protection/>
    </xf>
    <xf numFmtId="43" fontId="7" fillId="0" borderId="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 applyProtection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Sheet1 (2)_6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I8" sqref="I8"/>
    </sheetView>
  </sheetViews>
  <sheetFormatPr defaultColWidth="8.75390625" defaultRowHeight="14.25"/>
  <cols>
    <col min="1" max="1" width="7.00390625" style="4" customWidth="1"/>
    <col min="2" max="2" width="12.625" style="5" customWidth="1"/>
    <col min="3" max="3" width="23.125" style="5" customWidth="1"/>
    <col min="4" max="4" width="24.625" style="6" customWidth="1"/>
    <col min="5" max="5" width="15.625" style="7" customWidth="1"/>
    <col min="6" max="7" width="15.625" style="7" hidden="1" customWidth="1"/>
    <col min="8" max="9" width="15.625" style="7" customWidth="1"/>
    <col min="10" max="10" width="12.625" style="6" customWidth="1"/>
    <col min="11" max="16384" width="8.75390625" style="6" customWidth="1"/>
  </cols>
  <sheetData>
    <row r="1" ht="24" customHeight="1">
      <c r="A1" s="8" t="s">
        <v>0</v>
      </c>
    </row>
    <row r="2" spans="1:10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1" customHeight="1">
      <c r="A3" s="10"/>
      <c r="B3" s="11"/>
      <c r="C3" s="11"/>
      <c r="D3" s="12"/>
      <c r="E3" s="12"/>
      <c r="F3" s="12"/>
      <c r="G3" s="12"/>
      <c r="H3" s="12"/>
      <c r="I3" s="12"/>
      <c r="J3" s="25" t="s">
        <v>2</v>
      </c>
    </row>
    <row r="4" spans="1:10" s="1" customFormat="1" ht="30" customHeight="1">
      <c r="A4" s="13" t="s">
        <v>3</v>
      </c>
      <c r="B4" s="14" t="s">
        <v>4</v>
      </c>
      <c r="C4" s="13" t="s">
        <v>5</v>
      </c>
      <c r="D4" s="13" t="s">
        <v>6</v>
      </c>
      <c r="E4" s="15" t="s">
        <v>7</v>
      </c>
      <c r="F4" s="15"/>
      <c r="G4" s="15"/>
      <c r="H4" s="15"/>
      <c r="I4" s="15"/>
      <c r="J4" s="14" t="s">
        <v>8</v>
      </c>
    </row>
    <row r="5" spans="1:10" s="1" customFormat="1" ht="57.75" customHeight="1">
      <c r="A5" s="13"/>
      <c r="B5" s="14"/>
      <c r="C5" s="13"/>
      <c r="D5" s="13"/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4"/>
    </row>
    <row r="6" spans="1:10" s="2" customFormat="1" ht="36" customHeight="1">
      <c r="A6" s="16" t="s">
        <v>14</v>
      </c>
      <c r="B6" s="16"/>
      <c r="C6" s="16"/>
      <c r="D6" s="16"/>
      <c r="E6" s="17">
        <f>E7+E20</f>
        <v>431389</v>
      </c>
      <c r="F6" s="17">
        <f>F7+F20</f>
        <v>560635</v>
      </c>
      <c r="G6" s="17">
        <f>G7+G20</f>
        <v>-129246</v>
      </c>
      <c r="H6" s="17">
        <f>H7+H20</f>
        <v>219889</v>
      </c>
      <c r="I6" s="17">
        <f>I7+I20</f>
        <v>211500</v>
      </c>
      <c r="J6" s="26"/>
    </row>
    <row r="7" spans="1:10" s="2" customFormat="1" ht="31.5" customHeight="1">
      <c r="A7" s="16" t="s">
        <v>15</v>
      </c>
      <c r="B7" s="16"/>
      <c r="C7" s="16"/>
      <c r="D7" s="16"/>
      <c r="E7" s="17">
        <f>SUM(E8:E19)</f>
        <v>277958</v>
      </c>
      <c r="F7" s="17">
        <f>SUM(F8:F19)</f>
        <v>277958</v>
      </c>
      <c r="G7" s="17">
        <f>SUM(G8:G19)</f>
        <v>0</v>
      </c>
      <c r="H7" s="17">
        <f>SUM(H8:H19)</f>
        <v>160958</v>
      </c>
      <c r="I7" s="17">
        <f>SUM(I8:I19)</f>
        <v>117000</v>
      </c>
      <c r="J7" s="26"/>
    </row>
    <row r="8" spans="1:10" s="2" customFormat="1" ht="31.5" customHeight="1">
      <c r="A8" s="18">
        <v>1</v>
      </c>
      <c r="B8" s="19" t="s">
        <v>16</v>
      </c>
      <c r="C8" s="19" t="s">
        <v>17</v>
      </c>
      <c r="D8" s="20" t="s">
        <v>18</v>
      </c>
      <c r="E8" s="21">
        <f>F8+G8</f>
        <v>23060.95</v>
      </c>
      <c r="F8" s="21">
        <f>SUMIF(H8:I8,"&gt;0")</f>
        <v>23060.95</v>
      </c>
      <c r="G8" s="21">
        <f>SUMIF(H8:I8,"&lt;0")</f>
        <v>0</v>
      </c>
      <c r="H8" s="21">
        <v>1787.95</v>
      </c>
      <c r="I8" s="21">
        <v>21273</v>
      </c>
      <c r="J8" s="27"/>
    </row>
    <row r="9" spans="1:10" s="2" customFormat="1" ht="31.5" customHeight="1">
      <c r="A9" s="18">
        <v>2</v>
      </c>
      <c r="B9" s="19"/>
      <c r="C9" s="19" t="s">
        <v>19</v>
      </c>
      <c r="D9" s="20" t="s">
        <v>18</v>
      </c>
      <c r="E9" s="21">
        <f aca="true" t="shared" si="0" ref="E9:E19">F9+G9</f>
        <v>5656.76</v>
      </c>
      <c r="F9" s="21">
        <f aca="true" t="shared" si="1" ref="F9:F19">SUMIF(H9:I9,"&gt;0")</f>
        <v>5656.76</v>
      </c>
      <c r="G9" s="21">
        <f aca="true" t="shared" si="2" ref="G9:G19">SUMIF(H9:I9,"&lt;0")</f>
        <v>0</v>
      </c>
      <c r="H9" s="21">
        <v>2111.76</v>
      </c>
      <c r="I9" s="21">
        <v>3545</v>
      </c>
      <c r="J9" s="27"/>
    </row>
    <row r="10" spans="1:10" s="2" customFormat="1" ht="31.5" customHeight="1">
      <c r="A10" s="18">
        <v>3</v>
      </c>
      <c r="B10" s="19"/>
      <c r="C10" s="19" t="s">
        <v>20</v>
      </c>
      <c r="D10" s="20" t="s">
        <v>18</v>
      </c>
      <c r="E10" s="21">
        <f t="shared" si="0"/>
        <v>5179.67</v>
      </c>
      <c r="F10" s="21">
        <f t="shared" si="1"/>
        <v>5179.67</v>
      </c>
      <c r="G10" s="21">
        <f t="shared" si="2"/>
        <v>0</v>
      </c>
      <c r="H10" s="21">
        <v>2815.67</v>
      </c>
      <c r="I10" s="21">
        <v>2364</v>
      </c>
      <c r="J10" s="27"/>
    </row>
    <row r="11" spans="1:10" s="2" customFormat="1" ht="31.5" customHeight="1">
      <c r="A11" s="18">
        <v>4</v>
      </c>
      <c r="B11" s="19"/>
      <c r="C11" s="19" t="s">
        <v>21</v>
      </c>
      <c r="D11" s="20" t="s">
        <v>18</v>
      </c>
      <c r="E11" s="21">
        <f t="shared" si="0"/>
        <v>17164.84</v>
      </c>
      <c r="F11" s="21">
        <f t="shared" si="1"/>
        <v>17164.84</v>
      </c>
      <c r="G11" s="21">
        <f t="shared" si="2"/>
        <v>0</v>
      </c>
      <c r="H11" s="21">
        <v>1407.84</v>
      </c>
      <c r="I11" s="21">
        <v>15757</v>
      </c>
      <c r="J11" s="27"/>
    </row>
    <row r="12" spans="1:10" s="2" customFormat="1" ht="31.5" customHeight="1">
      <c r="A12" s="18">
        <v>5</v>
      </c>
      <c r="B12" s="19"/>
      <c r="C12" s="19" t="s">
        <v>22</v>
      </c>
      <c r="D12" s="20" t="s">
        <v>18</v>
      </c>
      <c r="E12" s="21">
        <f t="shared" si="0"/>
        <v>18248.87</v>
      </c>
      <c r="F12" s="21">
        <f t="shared" si="1"/>
        <v>18248.87</v>
      </c>
      <c r="G12" s="21">
        <f t="shared" si="2"/>
        <v>0</v>
      </c>
      <c r="H12" s="21">
        <v>2491.87</v>
      </c>
      <c r="I12" s="21">
        <v>15757</v>
      </c>
      <c r="J12" s="27"/>
    </row>
    <row r="13" spans="1:10" s="2" customFormat="1" ht="31.5" customHeight="1">
      <c r="A13" s="18">
        <v>6</v>
      </c>
      <c r="B13" s="19"/>
      <c r="C13" s="19" t="s">
        <v>23</v>
      </c>
      <c r="D13" s="20" t="s">
        <v>18</v>
      </c>
      <c r="E13" s="21">
        <f t="shared" si="0"/>
        <v>394</v>
      </c>
      <c r="F13" s="21">
        <f t="shared" si="1"/>
        <v>394</v>
      </c>
      <c r="G13" s="21">
        <f t="shared" si="2"/>
        <v>0</v>
      </c>
      <c r="H13" s="21"/>
      <c r="I13" s="21">
        <v>394</v>
      </c>
      <c r="J13" s="27"/>
    </row>
    <row r="14" spans="1:10" s="2" customFormat="1" ht="31.5" customHeight="1">
      <c r="A14" s="18">
        <v>7</v>
      </c>
      <c r="B14" s="19"/>
      <c r="C14" s="19" t="s">
        <v>24</v>
      </c>
      <c r="D14" s="20" t="s">
        <v>18</v>
      </c>
      <c r="E14" s="21">
        <f t="shared" si="0"/>
        <v>4081.76</v>
      </c>
      <c r="F14" s="21">
        <f t="shared" si="1"/>
        <v>4081.76</v>
      </c>
      <c r="G14" s="21">
        <f t="shared" si="2"/>
        <v>0</v>
      </c>
      <c r="H14" s="21">
        <v>2111.76</v>
      </c>
      <c r="I14" s="21">
        <v>1970</v>
      </c>
      <c r="J14" s="27"/>
    </row>
    <row r="15" spans="1:10" s="2" customFormat="1" ht="31.5" customHeight="1">
      <c r="A15" s="18">
        <v>8</v>
      </c>
      <c r="B15" s="19"/>
      <c r="C15" s="19" t="s">
        <v>25</v>
      </c>
      <c r="D15" s="20" t="s">
        <v>18</v>
      </c>
      <c r="E15" s="21">
        <f t="shared" si="0"/>
        <v>1478.03</v>
      </c>
      <c r="F15" s="21">
        <f t="shared" si="1"/>
        <v>1478.03</v>
      </c>
      <c r="G15" s="21">
        <f t="shared" si="2"/>
        <v>0</v>
      </c>
      <c r="H15" s="21">
        <v>1084.03</v>
      </c>
      <c r="I15" s="21">
        <v>394</v>
      </c>
      <c r="J15" s="27"/>
    </row>
    <row r="16" spans="1:10" s="2" customFormat="1" ht="31.5" customHeight="1">
      <c r="A16" s="18">
        <v>9</v>
      </c>
      <c r="B16" s="19"/>
      <c r="C16" s="19" t="s">
        <v>26</v>
      </c>
      <c r="D16" s="20" t="s">
        <v>18</v>
      </c>
      <c r="E16" s="21">
        <f t="shared" si="0"/>
        <v>10978.18</v>
      </c>
      <c r="F16" s="21">
        <f t="shared" si="1"/>
        <v>10978.18</v>
      </c>
      <c r="G16" s="21">
        <f t="shared" si="2"/>
        <v>0</v>
      </c>
      <c r="H16" s="21">
        <v>7039.18</v>
      </c>
      <c r="I16" s="21">
        <v>3939</v>
      </c>
      <c r="J16" s="27"/>
    </row>
    <row r="17" spans="1:10" s="2" customFormat="1" ht="31.5" customHeight="1">
      <c r="A17" s="18">
        <v>10</v>
      </c>
      <c r="B17" s="19"/>
      <c r="C17" s="19" t="s">
        <v>27</v>
      </c>
      <c r="D17" s="20" t="s">
        <v>18</v>
      </c>
      <c r="E17" s="21">
        <f t="shared" si="0"/>
        <v>53207.24</v>
      </c>
      <c r="F17" s="21">
        <f t="shared" si="1"/>
        <v>53207.24</v>
      </c>
      <c r="G17" s="21">
        <f t="shared" si="2"/>
        <v>0</v>
      </c>
      <c r="H17" s="21">
        <v>39025.24</v>
      </c>
      <c r="I17" s="21">
        <v>14182</v>
      </c>
      <c r="J17" s="27"/>
    </row>
    <row r="18" spans="1:10" s="2" customFormat="1" ht="31.5" customHeight="1">
      <c r="A18" s="18">
        <v>11</v>
      </c>
      <c r="B18" s="19"/>
      <c r="C18" s="19" t="s">
        <v>28</v>
      </c>
      <c r="D18" s="20" t="s">
        <v>18</v>
      </c>
      <c r="E18" s="21">
        <f t="shared" si="0"/>
        <v>131540.07</v>
      </c>
      <c r="F18" s="21">
        <f t="shared" si="1"/>
        <v>131540.07</v>
      </c>
      <c r="G18" s="21">
        <f t="shared" si="2"/>
        <v>0</v>
      </c>
      <c r="H18" s="21">
        <v>96479.07</v>
      </c>
      <c r="I18" s="21">
        <v>35061</v>
      </c>
      <c r="J18" s="27"/>
    </row>
    <row r="19" spans="1:10" s="2" customFormat="1" ht="31.5" customHeight="1">
      <c r="A19" s="18">
        <v>12</v>
      </c>
      <c r="B19" s="19" t="s">
        <v>29</v>
      </c>
      <c r="C19" s="19" t="s">
        <v>30</v>
      </c>
      <c r="D19" s="20" t="s">
        <v>18</v>
      </c>
      <c r="E19" s="21">
        <f t="shared" si="0"/>
        <v>6967.63</v>
      </c>
      <c r="F19" s="21">
        <f t="shared" si="1"/>
        <v>6967.63</v>
      </c>
      <c r="G19" s="21">
        <f t="shared" si="2"/>
        <v>0</v>
      </c>
      <c r="H19" s="21">
        <v>4603.63</v>
      </c>
      <c r="I19" s="21">
        <v>2364</v>
      </c>
      <c r="J19" s="27"/>
    </row>
    <row r="20" spans="1:10" s="2" customFormat="1" ht="31.5" customHeight="1">
      <c r="A20" s="16" t="s">
        <v>31</v>
      </c>
      <c r="B20" s="16"/>
      <c r="C20" s="16"/>
      <c r="D20" s="16"/>
      <c r="E20" s="17">
        <f>SUM(E21:E31)</f>
        <v>153431</v>
      </c>
      <c r="F20" s="17">
        <f>SUM(F21:F31)</f>
        <v>282677</v>
      </c>
      <c r="G20" s="17">
        <f>SUM(G21:G31)</f>
        <v>-129246</v>
      </c>
      <c r="H20" s="17">
        <f>SUM(H21:H31)</f>
        <v>58931</v>
      </c>
      <c r="I20" s="17">
        <f>SUM(I21:I31)</f>
        <v>94500</v>
      </c>
      <c r="J20" s="26"/>
    </row>
    <row r="21" spans="1:10" s="3" customFormat="1" ht="31.5" customHeight="1">
      <c r="A21" s="18">
        <v>13</v>
      </c>
      <c r="B21" s="22" t="s">
        <v>32</v>
      </c>
      <c r="C21" s="22"/>
      <c r="D21" s="18" t="s">
        <v>33</v>
      </c>
      <c r="E21" s="21">
        <f aca="true" t="shared" si="3" ref="E21:E31">F21+G21</f>
        <v>50138</v>
      </c>
      <c r="F21" s="21">
        <f>SUMIF(H21:I21,"&gt;0")</f>
        <v>50138</v>
      </c>
      <c r="G21" s="21">
        <f>SUMIF(H21:I21,"&lt;0")</f>
        <v>0</v>
      </c>
      <c r="H21" s="23">
        <v>24638</v>
      </c>
      <c r="I21" s="23">
        <v>25500</v>
      </c>
      <c r="J21" s="26"/>
    </row>
    <row r="22" spans="1:10" s="3" customFormat="1" ht="31.5" customHeight="1">
      <c r="A22" s="18">
        <v>14</v>
      </c>
      <c r="B22" s="22" t="s">
        <v>34</v>
      </c>
      <c r="C22" s="22"/>
      <c r="D22" s="18" t="s">
        <v>33</v>
      </c>
      <c r="E22" s="21">
        <f t="shared" si="3"/>
        <v>51330</v>
      </c>
      <c r="F22" s="21">
        <f aca="true" t="shared" si="4" ref="F22:F31">SUMIF(H22:I22,"&gt;0")</f>
        <v>51330</v>
      </c>
      <c r="G22" s="21">
        <f aca="true" t="shared" si="5" ref="G22:G31">SUMIF(H22:I22,"&lt;0")</f>
        <v>0</v>
      </c>
      <c r="H22" s="24">
        <v>15930</v>
      </c>
      <c r="I22" s="24">
        <v>35400</v>
      </c>
      <c r="J22" s="26"/>
    </row>
    <row r="23" spans="1:10" s="3" customFormat="1" ht="31.5" customHeight="1">
      <c r="A23" s="18">
        <v>15</v>
      </c>
      <c r="B23" s="22" t="s">
        <v>35</v>
      </c>
      <c r="C23" s="22"/>
      <c r="D23" s="18" t="s">
        <v>33</v>
      </c>
      <c r="E23" s="21">
        <f t="shared" si="3"/>
        <v>68333</v>
      </c>
      <c r="F23" s="21">
        <f t="shared" si="4"/>
        <v>68333</v>
      </c>
      <c r="G23" s="21">
        <f t="shared" si="5"/>
        <v>0</v>
      </c>
      <c r="H23" s="23">
        <v>22733</v>
      </c>
      <c r="I23" s="23">
        <v>45600</v>
      </c>
      <c r="J23" s="26"/>
    </row>
    <row r="24" spans="1:10" s="3" customFormat="1" ht="31.5" customHeight="1">
      <c r="A24" s="18">
        <v>16</v>
      </c>
      <c r="B24" s="22" t="s">
        <v>36</v>
      </c>
      <c r="C24" s="22"/>
      <c r="D24" s="18" t="s">
        <v>33</v>
      </c>
      <c r="E24" s="21">
        <f t="shared" si="3"/>
        <v>-35010</v>
      </c>
      <c r="F24" s="21">
        <f t="shared" si="4"/>
        <v>0</v>
      </c>
      <c r="G24" s="21">
        <f t="shared" si="5"/>
        <v>-35010</v>
      </c>
      <c r="H24" s="23">
        <v>-23910</v>
      </c>
      <c r="I24" s="23">
        <v>-11100</v>
      </c>
      <c r="J24" s="26"/>
    </row>
    <row r="25" spans="1:10" s="3" customFormat="1" ht="31.5" customHeight="1">
      <c r="A25" s="18">
        <v>17</v>
      </c>
      <c r="B25" s="22" t="s">
        <v>37</v>
      </c>
      <c r="C25" s="22"/>
      <c r="D25" s="18" t="s">
        <v>33</v>
      </c>
      <c r="E25" s="21">
        <f t="shared" si="3"/>
        <v>-11227</v>
      </c>
      <c r="F25" s="21">
        <f t="shared" si="4"/>
        <v>600</v>
      </c>
      <c r="G25" s="21">
        <f t="shared" si="5"/>
        <v>-11827</v>
      </c>
      <c r="H25" s="24">
        <v>-11827</v>
      </c>
      <c r="I25" s="24">
        <v>600</v>
      </c>
      <c r="J25" s="26"/>
    </row>
    <row r="26" spans="1:10" s="3" customFormat="1" ht="31.5" customHeight="1">
      <c r="A26" s="18">
        <v>18</v>
      </c>
      <c r="B26" s="22" t="s">
        <v>38</v>
      </c>
      <c r="C26" s="22"/>
      <c r="D26" s="18" t="s">
        <v>33</v>
      </c>
      <c r="E26" s="21">
        <f t="shared" si="3"/>
        <v>61260</v>
      </c>
      <c r="F26" s="21">
        <f t="shared" si="4"/>
        <v>61260</v>
      </c>
      <c r="G26" s="21">
        <f t="shared" si="5"/>
        <v>0</v>
      </c>
      <c r="H26" s="23">
        <v>12060</v>
      </c>
      <c r="I26" s="23">
        <v>49200</v>
      </c>
      <c r="J26" s="26"/>
    </row>
    <row r="27" spans="1:10" s="3" customFormat="1" ht="31.5" customHeight="1">
      <c r="A27" s="18">
        <v>19</v>
      </c>
      <c r="B27" s="22" t="s">
        <v>39</v>
      </c>
      <c r="C27" s="22"/>
      <c r="D27" s="18" t="s">
        <v>33</v>
      </c>
      <c r="E27" s="21">
        <f t="shared" si="3"/>
        <v>-11452</v>
      </c>
      <c r="F27" s="21">
        <f t="shared" si="4"/>
        <v>0</v>
      </c>
      <c r="G27" s="21">
        <f t="shared" si="5"/>
        <v>-11452</v>
      </c>
      <c r="H27" s="24">
        <v>-6952</v>
      </c>
      <c r="I27" s="24">
        <v>-4500</v>
      </c>
      <c r="J27" s="26"/>
    </row>
    <row r="28" spans="1:10" s="3" customFormat="1" ht="31.5" customHeight="1">
      <c r="A28" s="18">
        <v>20</v>
      </c>
      <c r="B28" s="22" t="s">
        <v>40</v>
      </c>
      <c r="C28" s="22"/>
      <c r="D28" s="18" t="s">
        <v>33</v>
      </c>
      <c r="E28" s="21">
        <f t="shared" si="3"/>
        <v>1643</v>
      </c>
      <c r="F28" s="21">
        <f t="shared" si="4"/>
        <v>7500</v>
      </c>
      <c r="G28" s="21">
        <f t="shared" si="5"/>
        <v>-5857</v>
      </c>
      <c r="H28" s="24">
        <v>-5857</v>
      </c>
      <c r="I28" s="24">
        <v>7500</v>
      </c>
      <c r="J28" s="26"/>
    </row>
    <row r="29" spans="1:10" s="3" customFormat="1" ht="31.5" customHeight="1">
      <c r="A29" s="18">
        <v>21</v>
      </c>
      <c r="B29" s="22" t="s">
        <v>41</v>
      </c>
      <c r="C29" s="22"/>
      <c r="D29" s="18" t="s">
        <v>33</v>
      </c>
      <c r="E29" s="21">
        <f t="shared" si="3"/>
        <v>33278</v>
      </c>
      <c r="F29" s="21">
        <f t="shared" si="4"/>
        <v>33278</v>
      </c>
      <c r="G29" s="21">
        <f t="shared" si="5"/>
        <v>0</v>
      </c>
      <c r="H29" s="23">
        <v>24578</v>
      </c>
      <c r="I29" s="23">
        <v>8700</v>
      </c>
      <c r="J29" s="26"/>
    </row>
    <row r="30" spans="1:10" s="3" customFormat="1" ht="31.5" customHeight="1">
      <c r="A30" s="18">
        <v>22</v>
      </c>
      <c r="B30" s="22" t="s">
        <v>42</v>
      </c>
      <c r="C30" s="22"/>
      <c r="D30" s="18" t="s">
        <v>33</v>
      </c>
      <c r="E30" s="21">
        <f t="shared" si="3"/>
        <v>-61485</v>
      </c>
      <c r="F30" s="21">
        <f t="shared" si="4"/>
        <v>3615</v>
      </c>
      <c r="G30" s="21">
        <f t="shared" si="5"/>
        <v>-65100</v>
      </c>
      <c r="H30" s="23">
        <v>3615</v>
      </c>
      <c r="I30" s="23">
        <v>-65100</v>
      </c>
      <c r="J30" s="26"/>
    </row>
    <row r="31" spans="1:10" s="3" customFormat="1" ht="31.5" customHeight="1">
      <c r="A31" s="18">
        <v>23</v>
      </c>
      <c r="B31" s="22" t="s">
        <v>43</v>
      </c>
      <c r="C31" s="22"/>
      <c r="D31" s="18" t="s">
        <v>33</v>
      </c>
      <c r="E31" s="21">
        <f t="shared" si="3"/>
        <v>6623</v>
      </c>
      <c r="F31" s="21">
        <f t="shared" si="4"/>
        <v>6623</v>
      </c>
      <c r="G31" s="21">
        <f t="shared" si="5"/>
        <v>0</v>
      </c>
      <c r="H31" s="24">
        <v>3923</v>
      </c>
      <c r="I31" s="24">
        <v>2700</v>
      </c>
      <c r="J31" s="26"/>
    </row>
  </sheetData>
  <sheetProtection/>
  <mergeCells count="22">
    <mergeCell ref="A2:J2"/>
    <mergeCell ref="E4:I4"/>
    <mergeCell ref="A6:D6"/>
    <mergeCell ref="A7:D7"/>
    <mergeCell ref="A20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4:A5"/>
    <mergeCell ref="B4:B5"/>
    <mergeCell ref="B8:B18"/>
    <mergeCell ref="C4:C5"/>
    <mergeCell ref="D4:D5"/>
    <mergeCell ref="J4:J5"/>
  </mergeCells>
  <printOptions horizontalCentered="1"/>
  <pageMargins left="0.5506944444444445" right="0.5506944444444445" top="0.5118055555555555" bottom="0.5118055555555555" header="0.275" footer="0.275"/>
  <pageSetup fitToHeight="0" fitToWidth="1" horizontalDpi="600" verticalDpi="600" orientation="portrait" paperSize="9" scale="67"/>
  <headerFooter alignWithMargins="0">
    <oddFooter>&amp;C第 &amp;P 页</oddFooter>
  </headerFooter>
  <ignoredErrors>
    <ignoredError sqref="E20: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谢玉梅</cp:lastModifiedBy>
  <dcterms:created xsi:type="dcterms:W3CDTF">2022-02-07T22:32:00Z</dcterms:created>
  <dcterms:modified xsi:type="dcterms:W3CDTF">2023-07-03T09:35:30Z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22A816E65FCE438B8FEF1BCABE04D900</vt:lpwstr>
  </property>
</Properties>
</file>